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VT\VT 2024\VT 094\1 výzva\"/>
    </mc:Choice>
  </mc:AlternateContent>
  <xr:revisionPtr revIDLastSave="0" documentId="13_ncr:1_{4CD7C23C-2499-4218-A639-A84F9BEE3E2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7" i="1"/>
  <c r="T7" i="1"/>
  <c r="P7" i="1"/>
  <c r="Q24" i="1" l="1"/>
  <c r="R24" i="1"/>
</calcChain>
</file>

<file path=xl/sharedStrings.xml><?xml version="1.0" encoding="utf-8"?>
<sst xmlns="http://schemas.openxmlformats.org/spreadsheetml/2006/main" count="101" uniqueCount="72">
  <si>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</si>
  <si>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</si>
  <si>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</si>
  <si>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</si>
  <si>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</si>
  <si>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</si>
  <si>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</si>
  <si>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</si>
  <si>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</si>
  <si>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</si>
  <si>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</si>
  <si>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</si>
  <si>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30213500-0 - Kapesní počítače </t>
  </si>
  <si>
    <t>30230000-0 - Zařízení související s počítači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</si>
  <si>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</si>
  <si>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</si>
  <si>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</si>
  <si>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</si>
  <si>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</si>
  <si>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</si>
  <si>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</si>
  <si>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</si>
  <si>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</si>
  <si>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</si>
  <si>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</si>
  <si>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</si>
  <si>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</si>
  <si>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</si>
  <si>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</si>
  <si>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377 631 320.</t>
  </si>
  <si>
    <t>ks</t>
  </si>
  <si>
    <t>NE</t>
  </si>
  <si>
    <t xml:space="preserve">Příloha č. 2 Kupní smlouvy - technická specifikace
Výpočetní technika (III.) 094 - 2024 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</si>
  <si>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</si>
  <si>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</si>
  <si>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Výkonný notebook min. 14,2" včetně příslušenství</t>
  </si>
  <si>
    <t>SSD disk</t>
  </si>
  <si>
    <t>PC presenter</t>
  </si>
  <si>
    <t>LCD monitor min. 31,5"</t>
  </si>
  <si>
    <t>Výkonný notebook min. 16" včetně příslušenství</t>
  </si>
  <si>
    <t>Společná faktura</t>
  </si>
  <si>
    <t>40 dní</t>
  </si>
  <si>
    <t>Ing. Petr Pfauser, 
Tel.: 37763 6717</t>
  </si>
  <si>
    <t>Univerzitní 28, 
301 00 Plzeň,
Fakulta designu a umění Ladislava Sutnara - Děkanát,
místnost LS 230</t>
  </si>
  <si>
    <t>Brýle pro VR</t>
  </si>
  <si>
    <t>Brýle pro virtuální realitu samostatně fungující, 
zorné pole min. 110°, 
celkové rozlišení min. 4128 × 2208 px (na jedno oko min. 2064 × 2208 px), 
obnovovací frekvence min. 120Hz,
integrované úložiště s kapacitou min. 128GB, 
pamět min. 8GB, 
vestavěný mikrofon a reproduktory, akcelerometr, magnetometr,  
konektory: USB-C,  Bluetooth,
včetně: 2 ks pohybových ovladačů, kabeláže, napájecího adaptéru, vymezovací vložka pro brýle, včetně ochranného originálního  cestovního pouzdra pro VR headset, prostor i pro příslušenství (ovladače, nabíjecí kabel, napájecí adaptér), včetně náhradní baterie.</t>
  </si>
  <si>
    <t>Grafický tablet</t>
  </si>
  <si>
    <t>Grafický tablet s aktivní plochou min. 224 × 148 mm, 
součástí bezdrátové bezbateriové pero s  min. 8192 úrovní přítlaku, 
podpora multidotykových gest, 
rozlišení snímací vrstvy min. 5080 lpi, 
napájení přes USB, 
bezdrátové připojení, 
max.  hmotnost 0,7 kg, 
součátí stojan na pero s náhradními hroty, 
kompatibilní s Windows, Mac.</t>
  </si>
  <si>
    <t>Aktivní grafický tablet</t>
  </si>
  <si>
    <t>Grafický tablet s min. 21,5" IPS displejem s aktivní plochou min. 476 × 268 mm, 
rozlišení min. full HD 1920x1080 px, 
barevný rozsah Adobe min. RGB 94 %,  
součástí bezdrátové bezbateriové pero s  min. 8192 úrovní přítlaku, 
podpora multidotykových gest,  
rozlišení snímací vrstvy min. 5080 lpi,
bezdrátové připojení, 
max.  hmotnost 5,6 kg, 
součátí stojan na pero s náhradními hroty, 
kompatibilní s Windows, Mac, 
připojení HDMI, USB-A.</t>
  </si>
  <si>
    <t>Výkonný mini počítač včetně bezdrátové klávesnice a myši</t>
  </si>
  <si>
    <t>Záruka na zboží min. 36 měsíců.</t>
  </si>
  <si>
    <t>Procesor s výkonem minimálně 19 500 bodů podle Passmark CPU Mark na adrese http://www.cpubenchmark.net/high_end_cpus.html .
Paměť min. 16GB
Grafická karta min. 10 jádrová integrovaná s výkonem min. 21 000 bodů dle 3DMark Wild Life Unlimited  na adrese https://www.notebookcheck.net.
Min. 16 jádrový neural engine.
Webkamera min. 720p.
Integrovaný mikrofon.
Baterie s prodlouženou dobou výdrže min. 20 hodin.
Česká podsvícená klávesnice.
Pevný disk min. 1TB NVME SSD.
Display: lesklý min. 14.2" LED s rozlišením min. 3024 x 1964 px, min. 120 Hz, min. 1000Nits.
Minimálně: Wifi min. 6 ax, Bluetooth min. v5.
Minimálně: 1x HDMI,  2x USB-C min. 1x s thundebolt,  1x jack 3,5.
Operační systém: mac OS (požadujeme z důvodu kompatibility se stávajícími zařízeními na ZČU).
Max. hmotnost notebooku 1,6 kg.
Kovové šasi.
Preferujeme šedou barvu.
Záruka min. 24 měsíců.
Součástí je dále plně kompatibilní  souměrná bezdrátová laserová myš s dotykovou ploškou, integrovaná baterie, výdrž min. 1 měsíc, preferujeme bílou barvu.
Součástí je dále přenosná taška - uzavírání na zip, vnitřní kapsy, unisex, materiál polyester, preferujeme černou barvu.</t>
  </si>
  <si>
    <t>Jednodeskový počítač</t>
  </si>
  <si>
    <t>Záruka na zboží min. 60 měsíců.</t>
  </si>
  <si>
    <t>SSD disk 2,5". 
Rozhraní  SATA III.
Rychlost čtení min. 560MB/s.
Rychlost zápisu min. 530MB/s.
Životnost min. 1200TBW.
Záruka min. 60 měsíců.</t>
  </si>
  <si>
    <t>Paměťová karta SDXC, kapacita min. 32 GB, čtení min. rychlost 120 MB/s, třída rychlosti min. Class 10, rozhraní UHS-I, U1, odolnost proti vodě, teplu, RGT.</t>
  </si>
  <si>
    <t>Paměťová karta 32GB</t>
  </si>
  <si>
    <t>Paměťová karta 256GB</t>
  </si>
  <si>
    <t>Paměťová karta SDXC, kapacita min. 256 GB, rychlost čtení min. 200 MB/s, rychlost zápisu min. 140 MB/s, Speed Class 10, UHS-I, U3 Speed, Video Speed Class V30, nahrávání videa ve 4K, odolnost proti vodě, teplu, RGT.</t>
  </si>
  <si>
    <t>Prezentér, dosah min. 15 m, USB přijímač, laserové ukazovátko, bezdrátový mini-receiver, indikátor nabití baterie, On / Off přepínač, rozhraní: USB 2.0, vč. baterií a pouzdra.</t>
  </si>
  <si>
    <t>Touchpad</t>
  </si>
  <si>
    <t>Trackpad - bezdrátový, skleněný povrch, podpora multidotykových gest, technologie Force Touch, rozhraní bluetooth, vestavěná dobíjecí baterie s více než 30 dny provozu na 1 nabití, včetně kabelu, plná kompatibilita s stávajícím Apple zařízením.</t>
  </si>
  <si>
    <t>Klávesnice</t>
  </si>
  <si>
    <t>Klávesnice kancelářská, plná kompatibilita pro stávající zařízení apple, membránová, bezdrátová, nízkoprofilové klávesy, česká lokalizace kláves, tichá, preferujeme černou barvu.</t>
  </si>
  <si>
    <t>Matný min. 31,5" LCD monitor.
Rozlišení min. 4K 3840 x 2160px.
Poměr stran 16:9.
Odezva max. 8 ms.
Jas min. 400 cd/m2.
Kontrast min. 2000:1.
Porty min.: 1x DisplayPort 1.4, 1x HDMI 1.4.
Nastavitelná výška, filtr modrého světla.
Preferujeme černou barvu.
Třída energetické účinnosti v rozpětí A až G.</t>
  </si>
  <si>
    <t>Externí SSD disk</t>
  </si>
  <si>
    <t>Záruka  na zboží min. 36 měsíců, servis NBD on site.</t>
  </si>
  <si>
    <t>Externí SSD disk, kapacita min. 2000 GB, připojení USB 3.2 Gen 2 (USB 3.1) a USB-C, rychlost čtení min. 1050MB/s, rychlost zápisu min. 1000MB/s, AES-256 šifrování, materiál hliník, kabel a redukce součástí balení.
Záruka min. 60 měsíců.</t>
  </si>
  <si>
    <r>
      <t xml:space="preserve">Jednodeskový počítač, výkon min. 2 100 bodů dle https://www.cpubenchmark.net/low_end_cpus.html.
Pamět min. 8GB RAM.
Konektivita: min. 2.4 GHz and 5.0 GHz IEEE 802.11b/g/n/ac wireless, min. 1x LAN Gigabit ethernet, min. 1x Bluetooth 5.0, min. 2x USB 3.0, min. 2x USB 2.0, min. 2x micro HDMI s podporou 4K rozlišení, podpora mikroSD karet.
Splňuje podmínky směrnice RoHS.
Součástí: min. 1x mikro HDMI kabel s délkou min. 2 m, SD karta min. vel. </t>
    </r>
    <r>
      <rPr>
        <sz val="11"/>
        <rFont val="Calibri"/>
        <family val="2"/>
        <charset val="238"/>
        <scheme val="minor"/>
      </rPr>
      <t xml:space="preserve">32 GB, oficiální </t>
    </r>
    <r>
      <rPr>
        <sz val="11"/>
        <color theme="1"/>
        <rFont val="Calibri"/>
        <family val="2"/>
        <charset val="238"/>
        <scheme val="minor"/>
      </rPr>
      <t xml:space="preserve">napájecí zdroj, </t>
    </r>
    <r>
      <rPr>
        <sz val="11"/>
        <rFont val="Calibri"/>
        <family val="2"/>
        <charset val="238"/>
        <scheme val="minor"/>
      </rPr>
      <t>oficiální balení v krabičče chránící před prachem, mechanickým poškozením a statickou elektřinou.</t>
    </r>
  </si>
  <si>
    <t>Procesor s výkonem minimálně 33 500 bodů podle Passmark CPU Mark na adrese http://www.cpubenchmark.net/high_end_cpus.html .
Paměť min. 16GB DDR5
Dedikovaná grafická karta s paměti min. 8GB s výkonem min. 19 500 bodů dle Videocard Benchmarks  na adrese https://www.videocardbenchmark.net/high_end_gpus.html.
Pevný disk min. 1TB NVME SSD s možností osazení dalšího SSD disku.
Minimálně: Wifi min. 6 AX211, Bluetooth min. v5.2, min. 2x Rj45.
Minimálně: 1x HDMI min. 2.1,  2x DP min. 1.4,  5x USB 3.2/3.1, 1x thunderbolt, slot na paměťovou kartu SDXC.
Operační systém: min. Windows 11 Home (nesmí to být licence typu K12 (EDU)).
OS Windows požadujeme z důvodu kompatibility s interními aplikacemi ZČU (Stag, Magion,...).
Součástí je bezdrátová klávesnice a myš s výdrží min. 12 měsíců na baterie.
Záruka min. 36 měsíců.</t>
  </si>
  <si>
    <t>Procesor s výkonem minimálně 46 500 bodů podle Passmark CPU Mark na adrese http://www.cpubenchmark.net/high_end_cpus.html .
Paměť min. 32GB DDR5 5600 MHz
Grafická karta min. 12 GB integrovaná s výkonem min. 28 000 bodů dle Passmark GPU Mark na adrese https://www.videocardbenchmark.net/high_end_gpus.html
Webkamera min. 1080p
Integrovaný mikrofon.
Baterie s prodlouženou dobou výdrže min. 10 hodin.
Česká podsvícená klávesnice s numerickou částí.
Pevný disk min. 1TB NVME SSD.
Display: antireflexní min. 16" IPS s rozlišením min. 2560 x 1600 px, min. 240 Hz, min. 500Nits.
Minimálně: Wifi min. 6e , Bluetooth min. v 5.3.
Minimálně: 1x HDMI,  2x USB-C min. 1x s thunderbolt,  1x jack 3,5, 4x USB3.2.
Operační systém: Windows 11 (nesmí to být licence typu K12 (EDU)).
OS Windows požadujeme z důvodu kompatibility s interními aplikacemi ZČU (Stag, Magion,...). 
Max. hmotnost notebooku 2,7 kg.
Kovové + částečně plastové šasi.
Preferujeme černou barvu.
Záruka min. 36 měsíců, servis NBD on-site.
Součástí je dále plně kompatibilní  souměrná bezdrátová laserová myš s výdrží min. 12 měsíců.
Součástí je dále přenosná taška uzavírání na zip, vnitřní kapsy, unisex, materiál polyester, preferujeme černou barvu.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</si>
</sst>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41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left" vertical="top" wrapText="1"/>
    </xf>
    <xf numFmtId="0" fontId="22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9" xfId="0" applyNumberForma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left" vertical="center" wrapText="1" indent="1"/>
    </xf>
    <xf numFmtId="0" fontId="23" fillId="4" borderId="20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12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0" fontId="23" fillId="4" borderId="18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0" fontId="12" fillId="6" borderId="21" xfId="0" applyFont="1" applyFill="1" applyBorder="1" applyAlignment="1" applyProtection="1">
      <alignment horizontal="center" vertical="center" wrapText="1"/>
    </xf>
    <xf numFmtId="0" fontId="4" fillId="6" borderId="21" xfId="0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7" fillId="3" borderId="21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23" fillId="4" borderId="14" xfId="0" applyFont="1" applyFill="1" applyBorder="1" applyAlignment="1" applyProtection="1">
      <alignment horizontal="center" vertical="center" wrapText="1"/>
    </xf>
    <xf numFmtId="0" fontId="12" fillId="6" borderId="18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6" fillId="3" borderId="18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12" fillId="6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12" fillId="6" borderId="23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3" fillId="3" borderId="22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center" vertical="center" wrapText="1"/>
    </xf>
    <xf numFmtId="0" fontId="12" fillId="6" borderId="16" xfId="0" applyFont="1" applyFill="1" applyBorder="1" applyAlignment="1" applyProtection="1">
      <alignment horizontal="center" vertical="center" wrapText="1"/>
    </xf>
    <xf numFmtId="0" fontId="4" fillId="6" borderId="22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7" fillId="3" borderId="22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23" fillId="4" borderId="14" xfId="0" applyFont="1" applyFill="1" applyBorder="1" applyAlignment="1" applyProtection="1">
      <alignment horizontal="center" vertical="center" wrapText="1"/>
      <protection locked="0"/>
    </xf>
    <xf numFmtId="0" fontId="23" fillId="4" borderId="16" xfId="0" applyFont="1" applyFill="1" applyBorder="1" applyAlignment="1" applyProtection="1">
      <alignment horizontal="center" vertical="center" wrapTex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1"/>
  <sheetViews>
    <sheetView tabSelected="1" zoomScale="50" zoomScaleNormal="50" workbookViewId="0">
      <selection activeCell="S11" sqref="S11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6.7109375" style="4" customWidth="1"/>
    <col min="4" max="4" width="12.28515625" style="129" customWidth="1"/>
    <col min="5" max="5" width="10.5703125" style="22" customWidth="1"/>
    <col min="6" max="6" width="124.7109375" style="4" customWidth="1"/>
    <col min="7" max="7" width="32.140625" style="6" customWidth="1"/>
    <col min="8" max="8" width="24.5703125" style="6" customWidth="1"/>
    <col min="9" max="9" width="22.42578125" style="6" customWidth="1"/>
    <col min="10" max="10" width="16.140625" style="4" customWidth="1"/>
    <col min="11" max="11" width="29.42578125" style="1" hidden="1" customWidth="1"/>
    <col min="12" max="12" width="34.5703125" style="1" customWidth="1"/>
    <col min="13" max="13" width="23.140625" style="1" customWidth="1"/>
    <col min="14" max="14" width="36.42578125" style="6" customWidth="1"/>
    <col min="15" max="15" width="27.710937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44.7109375" style="17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5"/>
      <c r="V1" s="1"/>
    </row>
    <row r="2" spans="1:22" ht="18.7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25</v>
      </c>
      <c r="H6" s="31" t="s">
        <v>26</v>
      </c>
      <c r="I6" s="32" t="s">
        <v>17</v>
      </c>
      <c r="J6" s="29" t="s">
        <v>18</v>
      </c>
      <c r="K6" s="29" t="s">
        <v>34</v>
      </c>
      <c r="L6" s="33" t="s">
        <v>19</v>
      </c>
      <c r="M6" s="34" t="s">
        <v>20</v>
      </c>
      <c r="N6" s="33" t="s">
        <v>21</v>
      </c>
      <c r="O6" s="29" t="s">
        <v>33</v>
      </c>
      <c r="P6" s="33" t="s">
        <v>22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23</v>
      </c>
      <c r="V6" s="33" t="s">
        <v>24</v>
      </c>
    </row>
    <row r="7" spans="1:22" ht="207" customHeight="1" thickTop="1" x14ac:dyDescent="0.25">
      <c r="A7" s="37"/>
      <c r="B7" s="38">
        <v>1</v>
      </c>
      <c r="C7" s="39" t="s">
        <v>44</v>
      </c>
      <c r="D7" s="40">
        <v>2</v>
      </c>
      <c r="E7" s="41" t="s">
        <v>30</v>
      </c>
      <c r="F7" s="42" t="s">
        <v>45</v>
      </c>
      <c r="G7" s="131"/>
      <c r="H7" s="43" t="s">
        <v>31</v>
      </c>
      <c r="I7" s="44" t="s">
        <v>40</v>
      </c>
      <c r="J7" s="45" t="s">
        <v>31</v>
      </c>
      <c r="K7" s="46"/>
      <c r="L7" s="47"/>
      <c r="M7" s="48" t="s">
        <v>42</v>
      </c>
      <c r="N7" s="48" t="s">
        <v>43</v>
      </c>
      <c r="O7" s="49" t="s">
        <v>41</v>
      </c>
      <c r="P7" s="50">
        <f>D7*Q7</f>
        <v>31000</v>
      </c>
      <c r="Q7" s="51">
        <v>15500</v>
      </c>
      <c r="R7" s="137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13</v>
      </c>
    </row>
    <row r="8" spans="1:22" ht="162" customHeight="1" x14ac:dyDescent="0.25">
      <c r="A8" s="37"/>
      <c r="B8" s="56">
        <v>2</v>
      </c>
      <c r="C8" s="57" t="s">
        <v>46</v>
      </c>
      <c r="D8" s="58">
        <v>5</v>
      </c>
      <c r="E8" s="59" t="s">
        <v>30</v>
      </c>
      <c r="F8" s="60" t="s">
        <v>47</v>
      </c>
      <c r="G8" s="132"/>
      <c r="H8" s="61" t="s">
        <v>31</v>
      </c>
      <c r="I8" s="62"/>
      <c r="J8" s="63"/>
      <c r="K8" s="64"/>
      <c r="L8" s="65"/>
      <c r="M8" s="66"/>
      <c r="N8" s="66"/>
      <c r="O8" s="67"/>
      <c r="P8" s="68">
        <f>D8*Q8</f>
        <v>32500</v>
      </c>
      <c r="Q8" s="69">
        <v>6500</v>
      </c>
      <c r="R8" s="138"/>
      <c r="S8" s="70">
        <f>D8*R8</f>
        <v>0</v>
      </c>
      <c r="T8" s="71" t="str">
        <f t="shared" ref="T8:T21" si="1">IF(ISNUMBER(R8), IF(R8&gt;Q8,"NEVYHOVUJE","VYHOVUJE")," ")</f>
        <v xml:space="preserve"> </v>
      </c>
      <c r="U8" s="72"/>
      <c r="V8" s="73"/>
    </row>
    <row r="9" spans="1:22" ht="197.25" customHeight="1" x14ac:dyDescent="0.25">
      <c r="A9" s="37"/>
      <c r="B9" s="74">
        <v>3</v>
      </c>
      <c r="C9" s="75" t="s">
        <v>48</v>
      </c>
      <c r="D9" s="76">
        <v>1</v>
      </c>
      <c r="E9" s="77" t="s">
        <v>30</v>
      </c>
      <c r="F9" s="78" t="s">
        <v>49</v>
      </c>
      <c r="G9" s="133"/>
      <c r="H9" s="79" t="s">
        <v>31</v>
      </c>
      <c r="I9" s="62"/>
      <c r="J9" s="63"/>
      <c r="K9" s="64"/>
      <c r="L9" s="80"/>
      <c r="M9" s="66"/>
      <c r="N9" s="66"/>
      <c r="O9" s="67"/>
      <c r="P9" s="81">
        <f>D9*Q9</f>
        <v>23000</v>
      </c>
      <c r="Q9" s="82">
        <v>23000</v>
      </c>
      <c r="R9" s="139"/>
      <c r="S9" s="83">
        <f>D9*R9</f>
        <v>0</v>
      </c>
      <c r="T9" s="84" t="str">
        <f t="shared" si="1"/>
        <v xml:space="preserve"> </v>
      </c>
      <c r="U9" s="72"/>
      <c r="V9" s="85"/>
    </row>
    <row r="10" spans="1:22" ht="194.25" customHeight="1" x14ac:dyDescent="0.25">
      <c r="A10" s="37"/>
      <c r="B10" s="74">
        <v>4</v>
      </c>
      <c r="C10" s="75" t="s">
        <v>50</v>
      </c>
      <c r="D10" s="76">
        <v>4</v>
      </c>
      <c r="E10" s="77" t="s">
        <v>30</v>
      </c>
      <c r="F10" s="86" t="s">
        <v>70</v>
      </c>
      <c r="G10" s="133"/>
      <c r="H10" s="135"/>
      <c r="I10" s="62"/>
      <c r="J10" s="63"/>
      <c r="K10" s="64"/>
      <c r="L10" s="87" t="s">
        <v>51</v>
      </c>
      <c r="M10" s="66"/>
      <c r="N10" s="66"/>
      <c r="O10" s="67"/>
      <c r="P10" s="81">
        <f>D10*Q10</f>
        <v>160000</v>
      </c>
      <c r="Q10" s="82">
        <v>40000</v>
      </c>
      <c r="R10" s="139"/>
      <c r="S10" s="83">
        <f>D10*R10</f>
        <v>0</v>
      </c>
      <c r="T10" s="84" t="str">
        <f t="shared" si="1"/>
        <v xml:space="preserve"> </v>
      </c>
      <c r="U10" s="72"/>
      <c r="V10" s="88" t="s">
        <v>12</v>
      </c>
    </row>
    <row r="11" spans="1:22" ht="361.5" customHeight="1" x14ac:dyDescent="0.25">
      <c r="A11" s="37"/>
      <c r="B11" s="74">
        <v>5</v>
      </c>
      <c r="C11" s="89" t="s">
        <v>35</v>
      </c>
      <c r="D11" s="76">
        <v>1</v>
      </c>
      <c r="E11" s="77" t="s">
        <v>30</v>
      </c>
      <c r="F11" s="78" t="s">
        <v>52</v>
      </c>
      <c r="G11" s="133"/>
      <c r="H11" s="135"/>
      <c r="I11" s="62"/>
      <c r="J11" s="63"/>
      <c r="K11" s="64"/>
      <c r="L11" s="90"/>
      <c r="M11" s="66"/>
      <c r="N11" s="66"/>
      <c r="O11" s="67"/>
      <c r="P11" s="81">
        <f>D11*Q11</f>
        <v>52000</v>
      </c>
      <c r="Q11" s="82">
        <v>52000</v>
      </c>
      <c r="R11" s="139"/>
      <c r="S11" s="83">
        <f>D11*R11</f>
        <v>0</v>
      </c>
      <c r="T11" s="84" t="str">
        <f t="shared" si="1"/>
        <v xml:space="preserve"> </v>
      </c>
      <c r="U11" s="72"/>
      <c r="V11" s="88" t="s">
        <v>11</v>
      </c>
    </row>
    <row r="12" spans="1:22" ht="132.75" customHeight="1" x14ac:dyDescent="0.25">
      <c r="A12" s="37"/>
      <c r="B12" s="74">
        <v>6</v>
      </c>
      <c r="C12" s="75" t="s">
        <v>53</v>
      </c>
      <c r="D12" s="76">
        <v>4</v>
      </c>
      <c r="E12" s="77" t="s">
        <v>30</v>
      </c>
      <c r="F12" s="78" t="s">
        <v>69</v>
      </c>
      <c r="G12" s="133"/>
      <c r="H12" s="79" t="s">
        <v>31</v>
      </c>
      <c r="I12" s="62"/>
      <c r="J12" s="63"/>
      <c r="K12" s="64"/>
      <c r="L12" s="80"/>
      <c r="M12" s="66"/>
      <c r="N12" s="66"/>
      <c r="O12" s="67"/>
      <c r="P12" s="81">
        <f>D12*Q12</f>
        <v>11800</v>
      </c>
      <c r="Q12" s="82">
        <v>2950</v>
      </c>
      <c r="R12" s="139"/>
      <c r="S12" s="83">
        <f>D12*R12</f>
        <v>0</v>
      </c>
      <c r="T12" s="84" t="str">
        <f t="shared" si="1"/>
        <v xml:space="preserve"> </v>
      </c>
      <c r="U12" s="72"/>
      <c r="V12" s="91" t="s">
        <v>13</v>
      </c>
    </row>
    <row r="13" spans="1:22" ht="113.25" customHeight="1" x14ac:dyDescent="0.25">
      <c r="A13" s="37"/>
      <c r="B13" s="74">
        <v>7</v>
      </c>
      <c r="C13" s="89" t="s">
        <v>36</v>
      </c>
      <c r="D13" s="76">
        <v>3</v>
      </c>
      <c r="E13" s="77" t="s">
        <v>30</v>
      </c>
      <c r="F13" s="78" t="s">
        <v>55</v>
      </c>
      <c r="G13" s="133"/>
      <c r="H13" s="79" t="s">
        <v>31</v>
      </c>
      <c r="I13" s="62"/>
      <c r="J13" s="63"/>
      <c r="K13" s="64"/>
      <c r="L13" s="87" t="s">
        <v>54</v>
      </c>
      <c r="M13" s="66"/>
      <c r="N13" s="66"/>
      <c r="O13" s="67"/>
      <c r="P13" s="81">
        <f>D13*Q13</f>
        <v>10500</v>
      </c>
      <c r="Q13" s="82">
        <v>3500</v>
      </c>
      <c r="R13" s="139"/>
      <c r="S13" s="83">
        <f>D13*R13</f>
        <v>0</v>
      </c>
      <c r="T13" s="84" t="str">
        <f t="shared" si="1"/>
        <v xml:space="preserve"> </v>
      </c>
      <c r="U13" s="72"/>
      <c r="V13" s="73"/>
    </row>
    <row r="14" spans="1:22" ht="51" customHeight="1" x14ac:dyDescent="0.25">
      <c r="A14" s="37"/>
      <c r="B14" s="74">
        <v>8</v>
      </c>
      <c r="C14" s="75" t="s">
        <v>57</v>
      </c>
      <c r="D14" s="76">
        <v>10</v>
      </c>
      <c r="E14" s="77" t="s">
        <v>30</v>
      </c>
      <c r="F14" s="78" t="s">
        <v>56</v>
      </c>
      <c r="G14" s="133"/>
      <c r="H14" s="79" t="s">
        <v>31</v>
      </c>
      <c r="I14" s="62"/>
      <c r="J14" s="63"/>
      <c r="K14" s="64"/>
      <c r="L14" s="90"/>
      <c r="M14" s="66"/>
      <c r="N14" s="66"/>
      <c r="O14" s="67"/>
      <c r="P14" s="81">
        <f>D14*Q14</f>
        <v>2100</v>
      </c>
      <c r="Q14" s="82">
        <v>210</v>
      </c>
      <c r="R14" s="139"/>
      <c r="S14" s="83">
        <f>D14*R14</f>
        <v>0</v>
      </c>
      <c r="T14" s="84" t="str">
        <f t="shared" si="1"/>
        <v xml:space="preserve"> </v>
      </c>
      <c r="U14" s="72"/>
      <c r="V14" s="73"/>
    </row>
    <row r="15" spans="1:22" ht="51" customHeight="1" x14ac:dyDescent="0.25">
      <c r="A15" s="37"/>
      <c r="B15" s="74">
        <v>9</v>
      </c>
      <c r="C15" s="75" t="s">
        <v>58</v>
      </c>
      <c r="D15" s="76">
        <v>1</v>
      </c>
      <c r="E15" s="77" t="s">
        <v>30</v>
      </c>
      <c r="F15" s="78" t="s">
        <v>59</v>
      </c>
      <c r="G15" s="133"/>
      <c r="H15" s="79" t="s">
        <v>31</v>
      </c>
      <c r="I15" s="62"/>
      <c r="J15" s="63"/>
      <c r="K15" s="64"/>
      <c r="L15" s="65"/>
      <c r="M15" s="66"/>
      <c r="N15" s="66"/>
      <c r="O15" s="67"/>
      <c r="P15" s="81">
        <f>D15*Q15</f>
        <v>1100</v>
      </c>
      <c r="Q15" s="82">
        <v>1100</v>
      </c>
      <c r="R15" s="139"/>
      <c r="S15" s="83">
        <f>D15*R15</f>
        <v>0</v>
      </c>
      <c r="T15" s="84" t="str">
        <f t="shared" si="1"/>
        <v xml:space="preserve"> </v>
      </c>
      <c r="U15" s="72"/>
      <c r="V15" s="73"/>
    </row>
    <row r="16" spans="1:22" ht="51" customHeight="1" x14ac:dyDescent="0.25">
      <c r="A16" s="37"/>
      <c r="B16" s="74">
        <v>10</v>
      </c>
      <c r="C16" s="89" t="s">
        <v>37</v>
      </c>
      <c r="D16" s="76">
        <v>1</v>
      </c>
      <c r="E16" s="77" t="s">
        <v>30</v>
      </c>
      <c r="F16" s="78" t="s">
        <v>60</v>
      </c>
      <c r="G16" s="133"/>
      <c r="H16" s="79" t="s">
        <v>31</v>
      </c>
      <c r="I16" s="62"/>
      <c r="J16" s="63"/>
      <c r="K16" s="64"/>
      <c r="L16" s="65"/>
      <c r="M16" s="66"/>
      <c r="N16" s="66"/>
      <c r="O16" s="67"/>
      <c r="P16" s="81">
        <f>D16*Q16</f>
        <v>550</v>
      </c>
      <c r="Q16" s="82">
        <v>550</v>
      </c>
      <c r="R16" s="139"/>
      <c r="S16" s="83">
        <f>D16*R16</f>
        <v>0</v>
      </c>
      <c r="T16" s="84" t="str">
        <f t="shared" si="1"/>
        <v xml:space="preserve"> </v>
      </c>
      <c r="U16" s="72"/>
      <c r="V16" s="73"/>
    </row>
    <row r="17" spans="1:22" ht="51" customHeight="1" x14ac:dyDescent="0.25">
      <c r="A17" s="37"/>
      <c r="B17" s="74">
        <v>11</v>
      </c>
      <c r="C17" s="75" t="s">
        <v>61</v>
      </c>
      <c r="D17" s="76">
        <v>1</v>
      </c>
      <c r="E17" s="77" t="s">
        <v>30</v>
      </c>
      <c r="F17" s="78" t="s">
        <v>62</v>
      </c>
      <c r="G17" s="133"/>
      <c r="H17" s="79" t="s">
        <v>31</v>
      </c>
      <c r="I17" s="62"/>
      <c r="J17" s="63"/>
      <c r="K17" s="64"/>
      <c r="L17" s="65"/>
      <c r="M17" s="66"/>
      <c r="N17" s="66"/>
      <c r="O17" s="67"/>
      <c r="P17" s="81">
        <f>D17*Q17</f>
        <v>2900</v>
      </c>
      <c r="Q17" s="82">
        <v>2900</v>
      </c>
      <c r="R17" s="139"/>
      <c r="S17" s="83">
        <f>D17*R17</f>
        <v>0</v>
      </c>
      <c r="T17" s="84" t="str">
        <f t="shared" si="1"/>
        <v xml:space="preserve"> </v>
      </c>
      <c r="U17" s="72"/>
      <c r="V17" s="73"/>
    </row>
    <row r="18" spans="1:22" ht="51" customHeight="1" x14ac:dyDescent="0.25">
      <c r="A18" s="37"/>
      <c r="B18" s="74">
        <v>12</v>
      </c>
      <c r="C18" s="75" t="s">
        <v>63</v>
      </c>
      <c r="D18" s="76">
        <v>1</v>
      </c>
      <c r="E18" s="77" t="s">
        <v>30</v>
      </c>
      <c r="F18" s="78" t="s">
        <v>64</v>
      </c>
      <c r="G18" s="133"/>
      <c r="H18" s="79" t="s">
        <v>31</v>
      </c>
      <c r="I18" s="62"/>
      <c r="J18" s="63"/>
      <c r="K18" s="64"/>
      <c r="L18" s="65"/>
      <c r="M18" s="66"/>
      <c r="N18" s="66"/>
      <c r="O18" s="67"/>
      <c r="P18" s="81">
        <f>D18*Q18</f>
        <v>4100</v>
      </c>
      <c r="Q18" s="82">
        <v>4100</v>
      </c>
      <c r="R18" s="139"/>
      <c r="S18" s="83">
        <f>D18*R18</f>
        <v>0</v>
      </c>
      <c r="T18" s="84" t="str">
        <f t="shared" si="1"/>
        <v xml:space="preserve"> </v>
      </c>
      <c r="U18" s="72"/>
      <c r="V18" s="73"/>
    </row>
    <row r="19" spans="1:22" ht="199.5" customHeight="1" x14ac:dyDescent="0.25">
      <c r="A19" s="37"/>
      <c r="B19" s="74">
        <v>13</v>
      </c>
      <c r="C19" s="89" t="s">
        <v>38</v>
      </c>
      <c r="D19" s="76">
        <v>4</v>
      </c>
      <c r="E19" s="77" t="s">
        <v>30</v>
      </c>
      <c r="F19" s="78" t="s">
        <v>65</v>
      </c>
      <c r="G19" s="133"/>
      <c r="H19" s="135"/>
      <c r="I19" s="62"/>
      <c r="J19" s="63"/>
      <c r="K19" s="64"/>
      <c r="L19" s="80"/>
      <c r="M19" s="66"/>
      <c r="N19" s="66"/>
      <c r="O19" s="67"/>
      <c r="P19" s="81">
        <f>D19*Q19</f>
        <v>24000</v>
      </c>
      <c r="Q19" s="82">
        <v>6000</v>
      </c>
      <c r="R19" s="139"/>
      <c r="S19" s="83">
        <f>D19*R19</f>
        <v>0</v>
      </c>
      <c r="T19" s="84" t="str">
        <f t="shared" si="1"/>
        <v xml:space="preserve"> </v>
      </c>
      <c r="U19" s="72"/>
      <c r="V19" s="73"/>
    </row>
    <row r="20" spans="1:22" ht="65.25" customHeight="1" x14ac:dyDescent="0.25">
      <c r="A20" s="37"/>
      <c r="B20" s="74">
        <v>14</v>
      </c>
      <c r="C20" s="75" t="s">
        <v>66</v>
      </c>
      <c r="D20" s="76">
        <v>1</v>
      </c>
      <c r="E20" s="77" t="s">
        <v>30</v>
      </c>
      <c r="F20" s="78" t="s">
        <v>68</v>
      </c>
      <c r="G20" s="133"/>
      <c r="H20" s="79" t="s">
        <v>31</v>
      </c>
      <c r="I20" s="62"/>
      <c r="J20" s="63"/>
      <c r="K20" s="64"/>
      <c r="L20" s="87" t="s">
        <v>54</v>
      </c>
      <c r="M20" s="66"/>
      <c r="N20" s="66"/>
      <c r="O20" s="67"/>
      <c r="P20" s="81">
        <f>D20*Q20</f>
        <v>3700</v>
      </c>
      <c r="Q20" s="82">
        <v>3700</v>
      </c>
      <c r="R20" s="139"/>
      <c r="S20" s="83">
        <f>D20*R20</f>
        <v>0</v>
      </c>
      <c r="T20" s="84" t="str">
        <f t="shared" si="1"/>
        <v xml:space="preserve"> </v>
      </c>
      <c r="U20" s="72"/>
      <c r="V20" s="85"/>
    </row>
    <row r="21" spans="1:22" ht="333.75" customHeight="1" thickBot="1" x14ac:dyDescent="0.3">
      <c r="A21" s="37"/>
      <c r="B21" s="92">
        <v>15</v>
      </c>
      <c r="C21" s="93" t="s">
        <v>39</v>
      </c>
      <c r="D21" s="94">
        <v>4</v>
      </c>
      <c r="E21" s="95" t="s">
        <v>30</v>
      </c>
      <c r="F21" s="96" t="s">
        <v>71</v>
      </c>
      <c r="G21" s="134"/>
      <c r="H21" s="136"/>
      <c r="I21" s="97"/>
      <c r="J21" s="98"/>
      <c r="K21" s="99"/>
      <c r="L21" s="100" t="s">
        <v>67</v>
      </c>
      <c r="M21" s="101"/>
      <c r="N21" s="101"/>
      <c r="O21" s="102"/>
      <c r="P21" s="103">
        <f>D21*Q21</f>
        <v>264000</v>
      </c>
      <c r="Q21" s="104">
        <v>66000</v>
      </c>
      <c r="R21" s="140"/>
      <c r="S21" s="105">
        <f>D21*R21</f>
        <v>0</v>
      </c>
      <c r="T21" s="106" t="str">
        <f t="shared" si="1"/>
        <v xml:space="preserve"> </v>
      </c>
      <c r="U21" s="107"/>
      <c r="V21" s="108" t="s">
        <v>11</v>
      </c>
    </row>
    <row r="22" spans="1:22" ht="17.45" customHeight="1" thickTop="1" thickBot="1" x14ac:dyDescent="0.3">
      <c r="C22" s="1"/>
      <c r="D22" s="1"/>
      <c r="E22" s="1"/>
      <c r="F22" s="1"/>
      <c r="G22" s="1"/>
      <c r="H22" s="1"/>
      <c r="I22" s="1"/>
      <c r="J22" s="1"/>
      <c r="N22" s="1"/>
      <c r="O22" s="1"/>
      <c r="P22" s="1"/>
    </row>
    <row r="23" spans="1:22" ht="51.75" customHeight="1" thickTop="1" thickBot="1" x14ac:dyDescent="0.3">
      <c r="B23" s="109" t="s">
        <v>28</v>
      </c>
      <c r="C23" s="109"/>
      <c r="D23" s="109"/>
      <c r="E23" s="109"/>
      <c r="F23" s="109"/>
      <c r="G23" s="109"/>
      <c r="H23" s="110"/>
      <c r="I23" s="110"/>
      <c r="J23" s="111"/>
      <c r="K23" s="111"/>
      <c r="L23" s="27"/>
      <c r="M23" s="27"/>
      <c r="N23" s="27"/>
      <c r="O23" s="112"/>
      <c r="P23" s="112"/>
      <c r="Q23" s="113" t="s">
        <v>9</v>
      </c>
      <c r="R23" s="114" t="s">
        <v>10</v>
      </c>
      <c r="S23" s="115"/>
      <c r="T23" s="116"/>
      <c r="U23" s="117"/>
      <c r="V23" s="118"/>
    </row>
    <row r="24" spans="1:22" ht="50.45" customHeight="1" thickTop="1" thickBot="1" x14ac:dyDescent="0.3">
      <c r="B24" s="119" t="s">
        <v>27</v>
      </c>
      <c r="C24" s="119"/>
      <c r="D24" s="119"/>
      <c r="E24" s="119"/>
      <c r="F24" s="119"/>
      <c r="G24" s="119"/>
      <c r="H24" s="119"/>
      <c r="I24" s="120"/>
      <c r="L24" s="7"/>
      <c r="M24" s="7"/>
      <c r="N24" s="7"/>
      <c r="O24" s="121"/>
      <c r="P24" s="121"/>
      <c r="Q24" s="122">
        <f>SUM(P7:P21)</f>
        <v>623250</v>
      </c>
      <c r="R24" s="123">
        <f>SUM(S7:S21)</f>
        <v>0</v>
      </c>
      <c r="S24" s="124"/>
      <c r="T24" s="125"/>
    </row>
    <row r="25" spans="1:22" ht="15.75" thickTop="1" x14ac:dyDescent="0.25">
      <c r="B25" s="126" t="s">
        <v>29</v>
      </c>
      <c r="C25" s="126"/>
      <c r="D25" s="126"/>
      <c r="E25" s="126"/>
      <c r="F25" s="126"/>
      <c r="G25" s="12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1:22" x14ac:dyDescent="0.25">
      <c r="B26" s="127"/>
      <c r="C26" s="127"/>
      <c r="D26" s="127"/>
      <c r="E26" s="127"/>
      <c r="F26" s="12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1:22" x14ac:dyDescent="0.25">
      <c r="B27" s="127"/>
      <c r="C27" s="127"/>
      <c r="D27" s="127"/>
      <c r="E27" s="127"/>
      <c r="F27" s="12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1:22" x14ac:dyDescent="0.25">
      <c r="B28" s="127"/>
      <c r="C28" s="127"/>
      <c r="D28" s="127"/>
      <c r="E28" s="127"/>
      <c r="F28" s="12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1:22" ht="19.899999999999999" customHeight="1" x14ac:dyDescent="0.25">
      <c r="C29" s="111"/>
      <c r="D29" s="128"/>
      <c r="E29" s="111"/>
      <c r="F29" s="111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ht="19.899999999999999" customHeight="1" x14ac:dyDescent="0.25">
      <c r="H30" s="130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ht="19.899999999999999" customHeight="1" x14ac:dyDescent="0.25">
      <c r="C31" s="111"/>
      <c r="D31" s="128"/>
      <c r="E31" s="111"/>
      <c r="F31" s="111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ht="19.899999999999999" customHeight="1" x14ac:dyDescent="0.25">
      <c r="C32" s="111"/>
      <c r="D32" s="128"/>
      <c r="E32" s="111"/>
      <c r="F32" s="111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11"/>
      <c r="D33" s="128"/>
      <c r="E33" s="111"/>
      <c r="F33" s="111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11"/>
      <c r="D34" s="128"/>
      <c r="E34" s="111"/>
      <c r="F34" s="111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11"/>
      <c r="D35" s="128"/>
      <c r="E35" s="111"/>
      <c r="F35" s="111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11"/>
      <c r="D36" s="128"/>
      <c r="E36" s="111"/>
      <c r="F36" s="111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11"/>
      <c r="D37" s="128"/>
      <c r="E37" s="111"/>
      <c r="F37" s="111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11"/>
      <c r="D38" s="128"/>
      <c r="E38" s="111"/>
      <c r="F38" s="111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11"/>
      <c r="D39" s="128"/>
      <c r="E39" s="111"/>
      <c r="F39" s="111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11"/>
      <c r="D40" s="128"/>
      <c r="E40" s="111"/>
      <c r="F40" s="111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11"/>
      <c r="D41" s="128"/>
      <c r="E41" s="111"/>
      <c r="F41" s="111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11"/>
      <c r="D42" s="128"/>
      <c r="E42" s="111"/>
      <c r="F42" s="111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11"/>
      <c r="D43" s="128"/>
      <c r="E43" s="111"/>
      <c r="F43" s="111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11"/>
      <c r="D44" s="128"/>
      <c r="E44" s="111"/>
      <c r="F44" s="111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11"/>
      <c r="D45" s="128"/>
      <c r="E45" s="111"/>
      <c r="F45" s="111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11"/>
      <c r="D46" s="128"/>
      <c r="E46" s="111"/>
      <c r="F46" s="111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11"/>
      <c r="D47" s="128"/>
      <c r="E47" s="111"/>
      <c r="F47" s="111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11"/>
      <c r="D48" s="128"/>
      <c r="E48" s="111"/>
      <c r="F48" s="111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11"/>
      <c r="D49" s="128"/>
      <c r="E49" s="111"/>
      <c r="F49" s="111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11"/>
      <c r="D50" s="128"/>
      <c r="E50" s="111"/>
      <c r="F50" s="111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11"/>
      <c r="D51" s="128"/>
      <c r="E51" s="111"/>
      <c r="F51" s="111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11"/>
      <c r="D52" s="128"/>
      <c r="E52" s="111"/>
      <c r="F52" s="111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11"/>
      <c r="D53" s="128"/>
      <c r="E53" s="111"/>
      <c r="F53" s="111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11"/>
      <c r="D54" s="128"/>
      <c r="E54" s="111"/>
      <c r="F54" s="111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11"/>
      <c r="D55" s="128"/>
      <c r="E55" s="111"/>
      <c r="F55" s="111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11"/>
      <c r="D56" s="128"/>
      <c r="E56" s="111"/>
      <c r="F56" s="111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11"/>
      <c r="D57" s="128"/>
      <c r="E57" s="111"/>
      <c r="F57" s="111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11"/>
      <c r="D58" s="128"/>
      <c r="E58" s="111"/>
      <c r="F58" s="111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11"/>
      <c r="D59" s="128"/>
      <c r="E59" s="111"/>
      <c r="F59" s="111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11"/>
      <c r="D60" s="128"/>
      <c r="E60" s="111"/>
      <c r="F60" s="111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11"/>
      <c r="D61" s="128"/>
      <c r="E61" s="111"/>
      <c r="F61" s="111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11"/>
      <c r="D62" s="128"/>
      <c r="E62" s="111"/>
      <c r="F62" s="111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11"/>
      <c r="D63" s="128"/>
      <c r="E63" s="111"/>
      <c r="F63" s="111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11"/>
      <c r="D64" s="128"/>
      <c r="E64" s="111"/>
      <c r="F64" s="111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11"/>
      <c r="D65" s="128"/>
      <c r="E65" s="111"/>
      <c r="F65" s="111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11"/>
      <c r="D66" s="128"/>
      <c r="E66" s="111"/>
      <c r="F66" s="111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11"/>
      <c r="D67" s="128"/>
      <c r="E67" s="111"/>
      <c r="F67" s="111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11"/>
      <c r="D68" s="128"/>
      <c r="E68" s="111"/>
      <c r="F68" s="111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11"/>
      <c r="D69" s="128"/>
      <c r="E69" s="111"/>
      <c r="F69" s="111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11"/>
      <c r="D70" s="128"/>
      <c r="E70" s="111"/>
      <c r="F70" s="111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11"/>
      <c r="D71" s="128"/>
      <c r="E71" s="111"/>
      <c r="F71" s="111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11"/>
      <c r="D72" s="128"/>
      <c r="E72" s="111"/>
      <c r="F72" s="111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11"/>
      <c r="D73" s="128"/>
      <c r="E73" s="111"/>
      <c r="F73" s="111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11"/>
      <c r="D74" s="128"/>
      <c r="E74" s="111"/>
      <c r="F74" s="111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11"/>
      <c r="D75" s="128"/>
      <c r="E75" s="111"/>
      <c r="F75" s="111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11"/>
      <c r="D76" s="128"/>
      <c r="E76" s="111"/>
      <c r="F76" s="111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11"/>
      <c r="D77" s="128"/>
      <c r="E77" s="111"/>
      <c r="F77" s="111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11"/>
      <c r="D78" s="128"/>
      <c r="E78" s="111"/>
      <c r="F78" s="111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11"/>
      <c r="D79" s="128"/>
      <c r="E79" s="111"/>
      <c r="F79" s="111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11"/>
      <c r="D80" s="128"/>
      <c r="E80" s="111"/>
      <c r="F80" s="111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11"/>
      <c r="D81" s="128"/>
      <c r="E81" s="111"/>
      <c r="F81" s="111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11"/>
      <c r="D82" s="128"/>
      <c r="E82" s="111"/>
      <c r="F82" s="111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11"/>
      <c r="D83" s="128"/>
      <c r="E83" s="111"/>
      <c r="F83" s="111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11"/>
      <c r="D84" s="128"/>
      <c r="E84" s="111"/>
      <c r="F84" s="111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11"/>
      <c r="D85" s="128"/>
      <c r="E85" s="111"/>
      <c r="F85" s="111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11"/>
      <c r="D86" s="128"/>
      <c r="E86" s="111"/>
      <c r="F86" s="111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11"/>
      <c r="D87" s="128"/>
      <c r="E87" s="111"/>
      <c r="F87" s="111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11"/>
      <c r="D88" s="128"/>
      <c r="E88" s="111"/>
      <c r="F88" s="111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11"/>
      <c r="D89" s="128"/>
      <c r="E89" s="111"/>
      <c r="F89" s="111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11"/>
      <c r="D90" s="128"/>
      <c r="E90" s="111"/>
      <c r="F90" s="111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11"/>
      <c r="D91" s="128"/>
      <c r="E91" s="111"/>
      <c r="F91" s="111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11"/>
      <c r="D92" s="128"/>
      <c r="E92" s="111"/>
      <c r="F92" s="111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11"/>
      <c r="D93" s="128"/>
      <c r="E93" s="111"/>
      <c r="F93" s="111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11"/>
      <c r="D94" s="128"/>
      <c r="E94" s="111"/>
      <c r="F94" s="111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11"/>
      <c r="D95" s="128"/>
      <c r="E95" s="111"/>
      <c r="F95" s="111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11"/>
      <c r="D96" s="128"/>
      <c r="E96" s="111"/>
      <c r="F96" s="111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11"/>
      <c r="D97" s="128"/>
      <c r="E97" s="111"/>
      <c r="F97" s="111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11"/>
      <c r="D98" s="128"/>
      <c r="E98" s="111"/>
      <c r="F98" s="111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11"/>
      <c r="D99" s="128"/>
      <c r="E99" s="111"/>
      <c r="F99" s="111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11"/>
      <c r="D100" s="128"/>
      <c r="E100" s="111"/>
      <c r="F100" s="111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11"/>
      <c r="D101" s="128"/>
      <c r="E101" s="111"/>
      <c r="F101" s="111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11"/>
      <c r="D102" s="128"/>
      <c r="E102" s="111"/>
      <c r="F102" s="111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11"/>
      <c r="D103" s="128"/>
      <c r="E103" s="111"/>
      <c r="F103" s="111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11"/>
      <c r="D104" s="128"/>
      <c r="E104" s="111"/>
      <c r="F104" s="111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11"/>
      <c r="D105" s="128"/>
      <c r="E105" s="111"/>
      <c r="F105" s="111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11"/>
      <c r="D106" s="128"/>
      <c r="E106" s="111"/>
      <c r="F106" s="111"/>
      <c r="G106" s="16"/>
      <c r="H106" s="16"/>
      <c r="I106" s="11"/>
      <c r="J106" s="11"/>
      <c r="K106" s="11"/>
      <c r="L106" s="11"/>
      <c r="M106" s="11"/>
      <c r="N106" s="17"/>
      <c r="O106" s="17"/>
      <c r="P106" s="17"/>
      <c r="Q106" s="11"/>
      <c r="R106" s="11"/>
      <c r="S106" s="11"/>
    </row>
    <row r="107" spans="3:19" ht="19.899999999999999" customHeight="1" x14ac:dyDescent="0.25">
      <c r="C107" s="111"/>
      <c r="D107" s="128"/>
      <c r="E107" s="111"/>
      <c r="F107" s="111"/>
      <c r="G107" s="16"/>
      <c r="H107" s="16"/>
      <c r="I107" s="11"/>
      <c r="J107" s="11"/>
      <c r="K107" s="11"/>
      <c r="L107" s="11"/>
      <c r="M107" s="11"/>
      <c r="N107" s="17"/>
      <c r="O107" s="17"/>
      <c r="P107" s="17"/>
      <c r="Q107" s="11"/>
      <c r="R107" s="11"/>
      <c r="S107" s="11"/>
    </row>
    <row r="108" spans="3:19" ht="19.899999999999999" customHeight="1" x14ac:dyDescent="0.25">
      <c r="C108" s="111"/>
      <c r="D108" s="128"/>
      <c r="E108" s="111"/>
      <c r="F108" s="111"/>
      <c r="G108" s="16"/>
      <c r="H108" s="16"/>
      <c r="I108" s="11"/>
      <c r="J108" s="11"/>
      <c r="K108" s="11"/>
      <c r="L108" s="11"/>
      <c r="M108" s="11"/>
      <c r="N108" s="17"/>
      <c r="O108" s="17"/>
      <c r="P108" s="17"/>
      <c r="Q108" s="11"/>
      <c r="R108" s="11"/>
      <c r="S108" s="11"/>
    </row>
    <row r="109" spans="3:19" ht="19.899999999999999" customHeight="1" x14ac:dyDescent="0.25">
      <c r="C109" s="111"/>
      <c r="D109" s="128"/>
      <c r="E109" s="111"/>
      <c r="F109" s="111"/>
      <c r="G109" s="16"/>
      <c r="H109" s="16"/>
      <c r="I109" s="11"/>
      <c r="J109" s="11"/>
      <c r="K109" s="11"/>
      <c r="L109" s="11"/>
      <c r="M109" s="11"/>
      <c r="N109" s="17"/>
      <c r="O109" s="17"/>
      <c r="P109" s="17"/>
      <c r="Q109" s="11"/>
      <c r="R109" s="11"/>
      <c r="S109" s="11"/>
    </row>
    <row r="110" spans="3:19" ht="19.899999999999999" customHeight="1" x14ac:dyDescent="0.25">
      <c r="C110" s="111"/>
      <c r="D110" s="128"/>
      <c r="E110" s="111"/>
      <c r="F110" s="111"/>
      <c r="G110" s="16"/>
      <c r="H110" s="16"/>
      <c r="I110" s="11"/>
      <c r="J110" s="11"/>
      <c r="K110" s="11"/>
      <c r="L110" s="11"/>
      <c r="M110" s="11"/>
      <c r="N110" s="17"/>
      <c r="O110" s="17"/>
      <c r="P110" s="17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ht="19.899999999999999" customHeight="1" x14ac:dyDescent="0.25">
      <c r="C114" s="1"/>
      <c r="E114" s="1"/>
      <c r="F114" s="1"/>
      <c r="J114" s="1"/>
    </row>
    <row r="115" spans="3:10" ht="19.899999999999999" customHeight="1" x14ac:dyDescent="0.25">
      <c r="C115" s="1"/>
      <c r="E115" s="1"/>
      <c r="F115" s="1"/>
      <c r="J115" s="1"/>
    </row>
    <row r="116" spans="3:10" ht="19.899999999999999" customHeight="1" x14ac:dyDescent="0.25">
      <c r="C116" s="1"/>
      <c r="E116" s="1"/>
      <c r="F116" s="1"/>
      <c r="J116" s="1"/>
    </row>
    <row r="117" spans="3:10" ht="19.899999999999999" customHeight="1" x14ac:dyDescent="0.25">
      <c r="C117" s="1"/>
      <c r="E117" s="1"/>
      <c r="F117" s="1"/>
      <c r="J117" s="1"/>
    </row>
    <row r="118" spans="3:10" ht="19.899999999999999" customHeight="1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  <row r="238" spans="3:10" x14ac:dyDescent="0.25">
      <c r="C238" s="1"/>
      <c r="E238" s="1"/>
      <c r="F238" s="1"/>
      <c r="J238" s="1"/>
    </row>
    <row r="239" spans="3:10" x14ac:dyDescent="0.25">
      <c r="C239" s="1"/>
      <c r="E239" s="1"/>
      <c r="F239" s="1"/>
      <c r="J239" s="1"/>
    </row>
    <row r="240" spans="3:10" x14ac:dyDescent="0.25">
      <c r="C240" s="1"/>
      <c r="E240" s="1"/>
      <c r="F240" s="1"/>
      <c r="J240" s="1"/>
    </row>
    <row r="241" spans="3:10" x14ac:dyDescent="0.25">
      <c r="C241" s="1"/>
      <c r="E241" s="1"/>
      <c r="F241" s="1"/>
      <c r="J241" s="1"/>
    </row>
  </sheetData>
  <sheetProtection algorithmName="SHA-512" hashValue="6PXGZlMeJRD9CEgdawhIBj2Wf3NrTS6D6tV22xcyf88xEkAcGq20VMrqCsiHEtBc8+CSjfoIA+GYBJcWhTBIWA==" saltValue="1IPFf4bbBoBBlM027AGPwA==" spinCount="100000" sheet="1" objects="1" scenarios="1"/>
  <mergeCells count="20">
    <mergeCell ref="U7:U21"/>
    <mergeCell ref="V7:V9"/>
    <mergeCell ref="V12:V20"/>
    <mergeCell ref="B1:D1"/>
    <mergeCell ref="G5:H5"/>
    <mergeCell ref="G2:N3"/>
    <mergeCell ref="I7:I21"/>
    <mergeCell ref="J7:J21"/>
    <mergeCell ref="K7:K21"/>
    <mergeCell ref="M7:M21"/>
    <mergeCell ref="N7:N21"/>
    <mergeCell ref="O7:O21"/>
    <mergeCell ref="L7:L9"/>
    <mergeCell ref="L14:L19"/>
    <mergeCell ref="L11:L12"/>
    <mergeCell ref="B25:G25"/>
    <mergeCell ref="R24:T24"/>
    <mergeCell ref="R23:T23"/>
    <mergeCell ref="B23:G23"/>
    <mergeCell ref="B24:H24"/>
  </mergeCells>
  <conditionalFormatting sqref="B7:B21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21">
    <cfRule type="containsBlanks" dxfId="6" priority="1">
      <formula>LEN(TRIM(D7))=0</formula>
    </cfRule>
  </conditionalFormatting>
  <conditionalFormatting sqref="G7:H21 R7:R21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21">
    <cfRule type="notContainsBlanks" dxfId="2" priority="70">
      <formula>LEN(TRIM(G7))&gt;0</formula>
    </cfRule>
  </conditionalFormatting>
  <conditionalFormatting sqref="T7:T21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showInputMessage="1" showErrorMessage="1" sqref="E7:E21" xr:uid="{8C26EAE3-16EE-4825-9C10-C919BCF6B1BA}">
      <formula1>"ks,bal,sada,m,"</formula1>
    </dataValidation>
    <dataValidation type="list" allowBlank="1" showInputMessage="1" showErrorMessage="1" sqref="J7" xr:uid="{E02C9079-5E51-45D7-A116-09C3033181CD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2A9C56C-DB88-4C0A-8FC6-32CF0351822B}">
          <x14:formula1>
            <xm:f>#REF!</xm:f>
          </x14:formula1>
          <xm:sqref>V7 V10:V12 V21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2024-07-01T08:25:31Z</cp:lastPrinted>
  <dcterms:created xsi:type="dcterms:W3CDTF">2014-03-05T12:43:32Z</dcterms:created>
  <dcterms:modified xsi:type="dcterms:W3CDTF">2024-07-01T08:40:16Z</dcterms:modified>
</cp:coreProperties>
</file>